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https://consideratehoteliers.sharepoint.com/sites/ConsiderateGroup-Library/Shared Documents/02. Con-Sult/a. Clients/Lincolnshire County Council Tourism Toolkit (IPC)/03. Outputs as Delivered to Client/20220201/"/>
    </mc:Choice>
  </mc:AlternateContent>
  <xr:revisionPtr revIDLastSave="396" documentId="8_{A04227F3-83C8-4A0C-8062-0D308C8FCC6B}" xr6:coauthVersionLast="47" xr6:coauthVersionMax="47" xr10:uidLastSave="{9FF03E98-E2D3-486A-BA78-7DAE1C34C1B1}"/>
  <workbookProtection workbookAlgorithmName="SHA-512" workbookHashValue="zCvF3BKe5gTVBTHlSQeMAEmnHjcvxsY2C1yEPztyCuj7rBshYRMRXHiA6PSMuuLpiwTngmAFeIBVGfm7dDWG6g==" workbookSaltValue="0aibIBNGeSkoq4Kuafzr7g==" workbookSpinCount="100000" lockStructure="1"/>
  <bookViews>
    <workbookView xWindow="-108" yWindow="-108" windowWidth="23256" windowHeight="12576" xr2:uid="{135DFAEE-6A81-4797-89B2-FC42FAA795FC}"/>
  </bookViews>
  <sheets>
    <sheet name="Carbon Emissions Calculator" sheetId="2" r:id="rId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 l="1"/>
  <c r="I19" i="2"/>
  <c r="I25" i="2"/>
  <c r="I22" i="2"/>
  <c r="I16" i="2"/>
  <c r="I18" i="2"/>
  <c r="I20" i="2"/>
  <c r="I21" i="2"/>
  <c r="I26" i="2"/>
  <c r="I27" i="2"/>
  <c r="I23" i="2"/>
  <c r="I24" i="2"/>
  <c r="I28" i="2"/>
  <c r="C31" i="2"/>
  <c r="P14" i="2"/>
  <c r="D36" i="2"/>
  <c r="AA17" i="2"/>
  <c r="AA18" i="2"/>
  <c r="AA19" i="2"/>
  <c r="AA20" i="2"/>
  <c r="AA21" i="2"/>
  <c r="AA22" i="2"/>
  <c r="AA23" i="2"/>
  <c r="AA24" i="2"/>
  <c r="AA25" i="2"/>
  <c r="AA26" i="2"/>
  <c r="AA27" i="2"/>
  <c r="AA16" i="2"/>
  <c r="M23" i="2"/>
  <c r="M27" i="2"/>
  <c r="M26" i="2"/>
  <c r="M25" i="2"/>
</calcChain>
</file>

<file path=xl/sharedStrings.xml><?xml version="1.0" encoding="utf-8"?>
<sst xmlns="http://schemas.openxmlformats.org/spreadsheetml/2006/main" count="96" uniqueCount="85">
  <si>
    <t>Electricity</t>
  </si>
  <si>
    <t>Electricity (kWh)</t>
  </si>
  <si>
    <t>Gas</t>
  </si>
  <si>
    <t>Water</t>
  </si>
  <si>
    <t>1. Introduction</t>
  </si>
  <si>
    <t>2. Select a year</t>
  </si>
  <si>
    <t>3. Gather your data</t>
  </si>
  <si>
    <t>4. Input your data</t>
  </si>
  <si>
    <t>Now that you've gathered your data, enter it in the table below by selecting the units from the dropdown box and entering the amount in the white box.</t>
  </si>
  <si>
    <t>Units</t>
  </si>
  <si>
    <t>Electricity consumption</t>
  </si>
  <si>
    <t>Diesel consumption</t>
  </si>
  <si>
    <t xml:space="preserve">Diesel </t>
  </si>
  <si>
    <t>Diesel - litres</t>
  </si>
  <si>
    <t>100% mineral diesel</t>
  </si>
  <si>
    <t>Burning oil consumption</t>
  </si>
  <si>
    <t>Burning Oil</t>
  </si>
  <si>
    <t>Diesel - kWh</t>
  </si>
  <si>
    <t>LPG consumption</t>
  </si>
  <si>
    <t>LPG</t>
  </si>
  <si>
    <t>Burning Oil - litres</t>
  </si>
  <si>
    <t>Gas consumption</t>
  </si>
  <si>
    <t>Burning oil - kWh</t>
  </si>
  <si>
    <t>Water consumption</t>
  </si>
  <si>
    <t>LPG - litres</t>
  </si>
  <si>
    <t>General waste generation</t>
  </si>
  <si>
    <t>General Waste</t>
  </si>
  <si>
    <t>LPG - kWh</t>
  </si>
  <si>
    <t>Mixed recycling generation</t>
  </si>
  <si>
    <t>Mixed Recycling</t>
  </si>
  <si>
    <t>Gas - kWh</t>
  </si>
  <si>
    <t>Food waste generation</t>
  </si>
  <si>
    <t>Food Waste</t>
  </si>
  <si>
    <t>Gas - m3</t>
  </si>
  <si>
    <t>Employee distance travelled by plane</t>
  </si>
  <si>
    <t>Plane Travel</t>
  </si>
  <si>
    <t>Water- litres</t>
  </si>
  <si>
    <t>Employee distance travelled by train</t>
  </si>
  <si>
    <t>Train Travel</t>
  </si>
  <si>
    <t>Water - m3</t>
  </si>
  <si>
    <t>Employee distance travelled by car</t>
  </si>
  <si>
    <t>Car Travel</t>
  </si>
  <si>
    <t>kg CO2e</t>
  </si>
  <si>
    <t>Plane - Km</t>
  </si>
  <si>
    <t>Train - km</t>
  </si>
  <si>
    <t xml:space="preserve">Car - km </t>
  </si>
  <si>
    <t>Car - miles</t>
  </si>
  <si>
    <t>Simple Carbon Emissions Calculation Tool</t>
  </si>
  <si>
    <t>Your carbon emissions for your selected year are:</t>
  </si>
  <si>
    <t>This tool has automatically calculated your carbon emissions based on the data you've entered.</t>
  </si>
  <si>
    <t>5. Receive your carbon emissions</t>
  </si>
  <si>
    <t>Total for selected year</t>
  </si>
  <si>
    <t>Please select the year you would like to calculate your carbon emissions for:</t>
  </si>
  <si>
    <t>Using the table below as a guide, gather all the relevant data you have for your selected year. 
One of the easiest places to find data for many of the metrics is on your annual utility bills. 
Some metrics won't be relevant to you and for some metrics you may not have any data - don't worry! Just enter what you have.</t>
  </si>
  <si>
    <t>This tool was created by Considerate Group© - supporting hospitality businesses to become measurably and inspiringly more sustainable.</t>
  </si>
  <si>
    <t>Carbon emission metrics</t>
  </si>
  <si>
    <t>6. Offset/mitigate your emissions</t>
  </si>
  <si>
    <t>Based on your carbon emissions, this tool has calculated a suggested carbon offsetting/mitigation donation.</t>
  </si>
  <si>
    <t>Your suggested offsetting/mitigation donation is:</t>
  </si>
  <si>
    <t>For more information on how to offset/mitigate your carbon emissions, please open the Green Tourism Toolkit.</t>
  </si>
  <si>
    <t>Carbon offsetting calculation</t>
  </si>
  <si>
    <t>Conversion figures (figures taken from UK govt 2021 conversion factors)</t>
  </si>
  <si>
    <t>Total</t>
  </si>
  <si>
    <t>Natural gas</t>
  </si>
  <si>
    <t>Gross CV</t>
  </si>
  <si>
    <t>Natural gas (Gross CV)</t>
  </si>
  <si>
    <t>UK Electricity</t>
  </si>
  <si>
    <t>Water supply</t>
  </si>
  <si>
    <t xml:space="preserve">Water supply </t>
  </si>
  <si>
    <t>Commercial and industrial waste - Landfill</t>
  </si>
  <si>
    <t xml:space="preserve">Open and Closed-loop recycling </t>
  </si>
  <si>
    <t>Mixed food and garden waste - Composting</t>
  </si>
  <si>
    <t>Short-haul - Average passenger</t>
  </si>
  <si>
    <t>National rail</t>
  </si>
  <si>
    <t>Medium car - Petrol</t>
  </si>
  <si>
    <t>Carbon calculations</t>
  </si>
  <si>
    <t>Cost of £25/tonne taken from Forest Carbon's Carbon Club, January 2022</t>
  </si>
  <si>
    <t xml:space="preserve">Electricity </t>
  </si>
  <si>
    <t>Diesel</t>
  </si>
  <si>
    <t xml:space="preserve">Burning Oil </t>
  </si>
  <si>
    <t>General waste</t>
  </si>
  <si>
    <t>Mixed recycling</t>
  </si>
  <si>
    <t>Food waste</t>
  </si>
  <si>
    <t xml:space="preserve">Begin by selecting the year which for which you would like to calculate your business's carbon emissions. 
You should try and select a year based on the availability of data (e.g. do you have access to elctricity bills for that period?) and the impact COVID-19 had on the 'normal' operating of your business (e.g. if you were closed for half of 2020, this isn't representative of your business's carbon emissions). This will help ensure the calculation is meaningful. </t>
  </si>
  <si>
    <t>This tool is a simple carbon calculator which enables you to calculate your business's carbon emissions.
It is a part of Lincolnshire's Green Tourism Toolkit which can be found on:
https://business.visitlincolnshire.com/resources/green-toolkit/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</si>
</sst>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0"/>
    <numFmt numFmtId="166" formatCode="#,##0.000"/>
    <numFmt numFmtId="167" formatCode="&quot;£&quot;#,##0.00"/>
  </numFmts>
  <fonts count="42">
    <font>
      <sz val="11"/>
      <color theme="1"/>
      <name val="Calibri"/>
      <family val="2"/>
      <scheme val="minor"/>
    </font>
    <font>
      <sz val="11"/>
      <color theme="1"/>
      <name val="Arial"/>
      <family val="2"/>
    </font>
    <font>
      <sz val="10"/>
      <color theme="1"/>
      <name val="Calibri"/>
      <family val="2"/>
      <scheme val="minor"/>
    </font>
    <font>
      <b/>
      <sz val="10"/>
      <color theme="1"/>
      <name val="Calibri"/>
      <family val="2"/>
      <scheme val="minor"/>
    </font>
    <font>
      <sz val="10"/>
      <color theme="1"/>
      <name val="Arial"/>
      <family val="2"/>
    </font>
    <font>
      <sz val="11"/>
      <color rgb="FF002060"/>
      <name val="Calibri"/>
      <family val="2"/>
      <scheme val="minor"/>
    </font>
    <font>
      <sz val="11"/>
      <name val="Calibri"/>
      <family val="2"/>
      <scheme val="minor"/>
    </font>
    <font>
      <sz val="11"/>
      <color theme="1"/>
      <name val="Calibri"/>
      <family val="2"/>
      <scheme val="minor"/>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sz val="11"/>
      <color theme="0"/>
      <name val="Calibri"/>
      <family val="2"/>
      <scheme val="minor"/>
    </font>
    <font>
      <sz val="10"/>
      <name val="Arial"/>
      <family val="2"/>
    </font>
    <font>
      <u/>
      <sz val="11"/>
      <color indexed="12"/>
      <name val="Calibri"/>
      <family val="2"/>
    </font>
    <font>
      <sz val="10"/>
      <color theme="9" tint="-0.499984740745262"/>
      <name val="Arial"/>
      <family val="2"/>
    </font>
    <font>
      <i/>
      <sz val="10"/>
      <color rgb="FFFF0000"/>
      <name val="Arial"/>
      <family val="2"/>
    </font>
    <font>
      <u/>
      <sz val="10"/>
      <color theme="11"/>
      <name val="Arial"/>
      <family val="2"/>
    </font>
    <font>
      <b/>
      <sz val="10"/>
      <color theme="0"/>
      <name val="Arial"/>
      <family val="2"/>
    </font>
    <font>
      <u/>
      <sz val="11"/>
      <color theme="10"/>
      <name val="Calibri"/>
      <family val="2"/>
      <scheme val="minor"/>
    </font>
    <font>
      <sz val="8"/>
      <name val="Calibri"/>
      <family val="2"/>
      <scheme val="minor"/>
    </font>
    <font>
      <sz val="24"/>
      <color rgb="FF00A792"/>
      <name val="Big Caslon Medium"/>
    </font>
    <font>
      <sz val="10"/>
      <color theme="1"/>
      <name val="Avenir Book"/>
      <family val="2"/>
    </font>
    <font>
      <sz val="10"/>
      <color theme="1"/>
      <name val="Helvetica Neue"/>
      <family val="2"/>
    </font>
    <font>
      <b/>
      <sz val="14"/>
      <color theme="0"/>
      <name val="Avenir Heavy"/>
      <family val="2"/>
    </font>
    <font>
      <sz val="12"/>
      <color theme="1"/>
      <name val="Avenir Medium"/>
      <family val="2"/>
    </font>
    <font>
      <b/>
      <sz val="14"/>
      <color theme="1"/>
      <name val="Avenir Heavy"/>
      <family val="2"/>
    </font>
    <font>
      <sz val="12"/>
      <color theme="1"/>
      <name val="Avenir Heavy"/>
      <family val="2"/>
    </font>
    <font>
      <sz val="10"/>
      <color theme="1"/>
      <name val="Avenir Heavy"/>
      <family val="2"/>
    </font>
    <font>
      <sz val="12"/>
      <color theme="1"/>
      <name val="Avenir Heavy"/>
    </font>
    <font>
      <b/>
      <sz val="14"/>
      <color theme="0"/>
      <name val="Avenir Heavy"/>
    </font>
    <font>
      <sz val="12"/>
      <color theme="1"/>
      <name val="Avenir Medium"/>
    </font>
    <font>
      <sz val="10"/>
      <color theme="1"/>
      <name val="Avenir Book"/>
    </font>
    <font>
      <sz val="10"/>
      <color theme="1"/>
      <name val="Helvetica Neue"/>
    </font>
    <font>
      <sz val="10"/>
      <color theme="1"/>
      <name val="Avenir medium"/>
    </font>
    <font>
      <b/>
      <sz val="10"/>
      <color theme="1"/>
      <name val="Avenir medium"/>
    </font>
    <font>
      <b/>
      <sz val="11"/>
      <color theme="1"/>
      <name val="Avenir medium"/>
    </font>
    <font>
      <sz val="11"/>
      <color theme="1"/>
      <name val="Avenir book"/>
    </font>
    <font>
      <b/>
      <sz val="11"/>
      <color theme="1"/>
      <name val="Avenir book"/>
    </font>
    <font>
      <u/>
      <sz val="9"/>
      <color theme="1"/>
      <name val="Avenir medium"/>
    </font>
    <font>
      <u/>
      <sz val="9"/>
      <color rgb="FF4D4D4D"/>
      <name val="Avenir medium"/>
    </font>
  </fonts>
  <fills count="4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3A21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99FF"/>
        <bgColor indexed="64"/>
      </patternFill>
    </fill>
    <fill>
      <patternFill patternType="solid">
        <fgColor theme="7" tint="0.39997558519241921"/>
        <bgColor rgb="FF000000"/>
      </patternFill>
    </fill>
    <fill>
      <patternFill patternType="solid">
        <fgColor rgb="FFFFFF99"/>
        <bgColor indexed="64"/>
      </patternFill>
    </fill>
    <fill>
      <patternFill patternType="solid">
        <fgColor rgb="FFFFFF99"/>
        <bgColor rgb="FF000000"/>
      </patternFill>
    </fill>
    <fill>
      <patternFill patternType="solid">
        <fgColor rgb="FF92D050"/>
        <bgColor indexed="64"/>
      </patternFill>
    </fill>
    <fill>
      <patternFill patternType="solid">
        <fgColor rgb="FF002060"/>
        <bgColor indexed="64"/>
      </patternFill>
    </fill>
    <fill>
      <patternFill patternType="solid">
        <fgColor theme="4" tint="0.79998168889431442"/>
        <bgColor rgb="FF000000"/>
      </patternFill>
    </fill>
    <fill>
      <patternFill patternType="solid">
        <fgColor rgb="FFFF0000"/>
        <bgColor indexed="64"/>
      </patternFill>
    </fill>
    <fill>
      <patternFill patternType="solid">
        <fgColor rgb="FF00A792"/>
        <bgColor indexed="64"/>
      </patternFill>
    </fill>
    <fill>
      <patternFill patternType="solid">
        <fgColor rgb="FFBEBA81"/>
        <bgColor indexed="64"/>
      </patternFill>
    </fill>
    <fill>
      <patternFill patternType="solid">
        <fgColor rgb="FFEEEEEE"/>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BFBFBF"/>
      </left>
      <right style="thin">
        <color rgb="FFBFBFBF"/>
      </right>
      <top style="thin">
        <color rgb="FFBFBFBF"/>
      </top>
      <bottom style="thin">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s>
  <cellStyleXfs count="48">
    <xf numFmtId="0" fontId="0" fillId="0" borderId="0"/>
    <xf numFmtId="0" fontId="1" fillId="0" borderId="0"/>
    <xf numFmtId="0" fontId="4" fillId="0" borderId="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5" applyNumberFormat="0" applyAlignment="0" applyProtection="0"/>
    <xf numFmtId="0" fontId="13"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1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3"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13"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13"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14" fillId="35" borderId="7" applyNumberFormat="0" applyAlignment="0" applyProtection="0"/>
    <xf numFmtId="0" fontId="16" fillId="36" borderId="8" applyNumberForma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alignment vertical="top"/>
      <protection locked="0"/>
    </xf>
    <xf numFmtId="0" fontId="14" fillId="37" borderId="4" applyNumberFormat="0" applyBorder="0" applyAlignment="0" applyProtection="0"/>
    <xf numFmtId="0" fontId="14" fillId="38" borderId="0">
      <alignment vertical="center"/>
    </xf>
    <xf numFmtId="0" fontId="14" fillId="39" borderId="9" applyNumberFormat="0" applyAlignment="0" applyProtection="0"/>
    <xf numFmtId="0" fontId="4" fillId="10" borderId="6" applyNumberFormat="0" applyFont="0" applyAlignment="0" applyProtection="0"/>
    <xf numFmtId="0" fontId="19" fillId="40" borderId="10" applyNumberFormat="0" applyAlignment="0" applyProtection="0"/>
    <xf numFmtId="9" fontId="1" fillId="0" borderId="0" applyFont="0" applyFill="0" applyBorder="0" applyAlignment="0" applyProtection="0"/>
    <xf numFmtId="0" fontId="14" fillId="41" borderId="11" applyNumberFormat="0" applyProtection="0">
      <alignment vertical="center"/>
    </xf>
    <xf numFmtId="0" fontId="19" fillId="42" borderId="0" applyNumberFormat="0" applyBorder="0" applyAlignment="0" applyProtection="0"/>
    <xf numFmtId="0" fontId="20" fillId="0" borderId="0" applyNumberFormat="0" applyFill="0" applyBorder="0" applyAlignment="0" applyProtection="0"/>
  </cellStyleXfs>
  <cellXfs count="102">
    <xf numFmtId="0" fontId="0" fillId="0" borderId="0" xfId="0"/>
    <xf numFmtId="0" fontId="0" fillId="2" borderId="0" xfId="0" applyFill="1" applyProtection="1"/>
    <xf numFmtId="0" fontId="0" fillId="4" borderId="0" xfId="0" applyFill="1" applyProtection="1"/>
    <xf numFmtId="0" fontId="0" fillId="0" borderId="0" xfId="0" applyProtection="1"/>
    <xf numFmtId="0" fontId="0" fillId="0" borderId="0" xfId="0" applyAlignment="1" applyProtection="1">
      <alignment wrapText="1"/>
    </xf>
    <xf numFmtId="0" fontId="3" fillId="5" borderId="15" xfId="0" applyFont="1" applyFill="1" applyBorder="1" applyAlignment="1" applyProtection="1">
      <alignment vertical="center"/>
    </xf>
    <xf numFmtId="0" fontId="2" fillId="2" borderId="1" xfId="0" applyFont="1" applyFill="1" applyBorder="1" applyAlignment="1" applyProtection="1">
      <alignment vertical="center"/>
    </xf>
    <xf numFmtId="2" fontId="2" fillId="2" borderId="1" xfId="0" applyNumberFormat="1" applyFont="1" applyFill="1" applyBorder="1" applyAlignment="1" applyProtection="1">
      <alignment vertical="center"/>
    </xf>
    <xf numFmtId="0" fontId="0" fillId="2" borderId="1" xfId="0" applyFill="1" applyBorder="1" applyAlignment="1" applyProtection="1">
      <alignment vertical="center"/>
    </xf>
    <xf numFmtId="164" fontId="6" fillId="0" borderId="1" xfId="2" applyNumberFormat="1" applyFont="1" applyBorder="1" applyAlignment="1" applyProtection="1">
      <alignment horizontal="center"/>
    </xf>
    <xf numFmtId="165" fontId="6" fillId="0" borderId="1" xfId="2" applyNumberFormat="1" applyFont="1" applyBorder="1" applyAlignment="1" applyProtection="1">
      <alignment horizontal="center"/>
    </xf>
    <xf numFmtId="164" fontId="6" fillId="0" borderId="1" xfId="2" applyNumberFormat="1" applyFont="1" applyBorder="1" applyAlignment="1" applyProtection="1">
      <alignment horizontal="center" wrapText="1"/>
    </xf>
    <xf numFmtId="166" fontId="6" fillId="0" borderId="1" xfId="2" applyNumberFormat="1" applyFont="1" applyBorder="1" applyAlignment="1" applyProtection="1">
      <alignment horizontal="center"/>
    </xf>
    <xf numFmtId="0" fontId="0" fillId="0" borderId="1" xfId="0" applyBorder="1" applyProtection="1"/>
    <xf numFmtId="166" fontId="6" fillId="2" borderId="1" xfId="2" applyNumberFormat="1" applyFont="1" applyFill="1" applyBorder="1" applyAlignment="1" applyProtection="1">
      <alignment horizontal="center" vertical="center"/>
    </xf>
    <xf numFmtId="2" fontId="0" fillId="0" borderId="0" xfId="0" applyNumberFormat="1" applyProtection="1"/>
    <xf numFmtId="164" fontId="6" fillId="2" borderId="1" xfId="2" applyNumberFormat="1" applyFont="1" applyFill="1" applyBorder="1" applyAlignment="1" applyProtection="1">
      <alignment horizontal="center"/>
    </xf>
    <xf numFmtId="164" fontId="6" fillId="0" borderId="1" xfId="2" applyNumberFormat="1" applyFont="1" applyBorder="1" applyAlignment="1" applyProtection="1">
      <alignment horizontal="center" vertical="top"/>
    </xf>
    <xf numFmtId="0" fontId="6" fillId="0" borderId="1" xfId="0" applyFont="1" applyBorder="1" applyAlignment="1" applyProtection="1">
      <alignment horizontal="center" vertical="top"/>
    </xf>
    <xf numFmtId="0" fontId="2" fillId="2" borderId="0" xfId="0" applyFont="1" applyFill="1" applyAlignment="1" applyProtection="1">
      <alignment vertical="center"/>
    </xf>
    <xf numFmtId="0" fontId="0" fillId="0" borderId="1" xfId="0" applyBorder="1" applyAlignment="1" applyProtection="1">
      <alignment horizontal="left"/>
    </xf>
    <xf numFmtId="164" fontId="5" fillId="0" borderId="1" xfId="2" applyNumberFormat="1" applyFont="1" applyBorder="1" applyAlignment="1" applyProtection="1">
      <alignment horizontal="left" wrapText="1"/>
    </xf>
    <xf numFmtId="0" fontId="0" fillId="0" borderId="1" xfId="0" applyBorder="1" applyAlignment="1" applyProtection="1">
      <alignment wrapText="1"/>
    </xf>
    <xf numFmtId="0" fontId="0" fillId="0" borderId="0" xfId="0" applyBorder="1" applyProtection="1"/>
    <xf numFmtId="0" fontId="0" fillId="3" borderId="19"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1" fillId="2" borderId="0" xfId="47" applyFont="1" applyFill="1" applyAlignment="1" applyProtection="1"/>
    <xf numFmtId="0" fontId="0" fillId="2" borderId="0" xfId="0" applyFill="1" applyBorder="1" applyProtection="1"/>
    <xf numFmtId="0" fontId="28" fillId="44" borderId="0" xfId="0" applyFont="1" applyFill="1" applyBorder="1" applyAlignment="1"/>
    <xf numFmtId="0" fontId="26" fillId="44" borderId="18" xfId="0" applyFont="1" applyFill="1" applyBorder="1"/>
    <xf numFmtId="0" fontId="0" fillId="4" borderId="0" xfId="0" applyFill="1" applyBorder="1" applyProtection="1"/>
    <xf numFmtId="0" fontId="0" fillId="0" borderId="0" xfId="0" applyBorder="1" applyAlignment="1" applyProtection="1">
      <alignment wrapText="1"/>
    </xf>
    <xf numFmtId="0" fontId="0" fillId="2" borderId="25" xfId="0" applyFill="1" applyBorder="1" applyProtection="1"/>
    <xf numFmtId="0" fontId="0" fillId="2" borderId="26" xfId="0" applyFill="1" applyBorder="1" applyProtection="1"/>
    <xf numFmtId="0" fontId="26" fillId="2" borderId="26" xfId="0" applyFont="1" applyFill="1" applyBorder="1"/>
    <xf numFmtId="0" fontId="28" fillId="2" borderId="26" xfId="0" applyFont="1" applyFill="1" applyBorder="1" applyAlignment="1"/>
    <xf numFmtId="0" fontId="0" fillId="2" borderId="0" xfId="0" applyFill="1" applyBorder="1" applyAlignment="1" applyProtection="1"/>
    <xf numFmtId="0" fontId="0" fillId="2" borderId="12" xfId="0" applyFill="1" applyBorder="1" applyAlignment="1" applyProtection="1"/>
    <xf numFmtId="0" fontId="30" fillId="44" borderId="2" xfId="0" applyFont="1" applyFill="1" applyBorder="1" applyAlignment="1">
      <alignment horizontal="center"/>
    </xf>
    <xf numFmtId="0" fontId="27" fillId="44" borderId="15" xfId="0" applyFont="1" applyFill="1" applyBorder="1"/>
    <xf numFmtId="0" fontId="30" fillId="44" borderId="16" xfId="0" applyFont="1" applyFill="1" applyBorder="1" applyAlignment="1">
      <alignment horizontal="center"/>
    </xf>
    <xf numFmtId="0" fontId="29" fillId="45" borderId="15" xfId="0" applyFont="1" applyFill="1" applyBorder="1"/>
    <xf numFmtId="0" fontId="29" fillId="45" borderId="28" xfId="0" applyFont="1" applyFill="1" applyBorder="1"/>
    <xf numFmtId="0" fontId="0" fillId="2" borderId="20" xfId="0" applyFill="1" applyBorder="1" applyAlignment="1" applyProtection="1"/>
    <xf numFmtId="2" fontId="35" fillId="2" borderId="1" xfId="0" applyNumberFormat="1" applyFont="1" applyFill="1" applyBorder="1" applyProtection="1">
      <protection locked="0"/>
    </xf>
    <xf numFmtId="2" fontId="35" fillId="2" borderId="16" xfId="0" applyNumberFormat="1" applyFont="1" applyFill="1" applyBorder="1" applyProtection="1">
      <protection locked="0"/>
    </xf>
    <xf numFmtId="2" fontId="35" fillId="2" borderId="14" xfId="0" applyNumberFormat="1" applyFont="1" applyFill="1" applyBorder="1" applyProtection="1">
      <protection locked="0"/>
    </xf>
    <xf numFmtId="2" fontId="36" fillId="0" borderId="3" xfId="0" applyNumberFormat="1" applyFont="1" applyBorder="1" applyAlignment="1" applyProtection="1">
      <alignment vertical="center"/>
    </xf>
    <xf numFmtId="0" fontId="30" fillId="44" borderId="28" xfId="0" applyFont="1" applyFill="1" applyBorder="1" applyAlignment="1">
      <alignment horizontal="center"/>
    </xf>
    <xf numFmtId="0" fontId="37" fillId="0" borderId="16" xfId="0" applyFont="1" applyBorder="1" applyAlignment="1">
      <alignment horizontal="left"/>
    </xf>
    <xf numFmtId="0" fontId="32" fillId="44" borderId="15" xfId="0" applyFont="1" applyFill="1" applyBorder="1"/>
    <xf numFmtId="0" fontId="26" fillId="44" borderId="2" xfId="0" applyFont="1" applyFill="1" applyBorder="1"/>
    <xf numFmtId="167" fontId="39" fillId="0" borderId="14" xfId="0" applyNumberFormat="1" applyFont="1" applyBorder="1" applyAlignment="1">
      <alignment horizontal="right"/>
    </xf>
    <xf numFmtId="0" fontId="2" fillId="2" borderId="27"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2" fillId="0" borderId="2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1" xfId="0" applyFont="1" applyBorder="1" applyAlignment="1">
      <alignment horizontal="center" vertical="center" wrapText="1"/>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1" xfId="0" applyFont="1" applyFill="1" applyBorder="1" applyAlignment="1">
      <alignment horizontal="center" vertical="center"/>
    </xf>
    <xf numFmtId="0" fontId="33" fillId="0" borderId="13" xfId="47" applyFont="1" applyBorder="1" applyAlignment="1">
      <alignment horizontal="left" vertical="center" wrapText="1"/>
    </xf>
    <xf numFmtId="0" fontId="33" fillId="0" borderId="0" xfId="47" applyFont="1" applyBorder="1" applyAlignment="1">
      <alignment horizontal="left" vertical="center" wrapText="1"/>
    </xf>
    <xf numFmtId="0" fontId="33" fillId="0" borderId="21" xfId="47" applyFont="1" applyBorder="1" applyAlignment="1">
      <alignment horizontal="left" vertical="center" wrapText="1"/>
    </xf>
    <xf numFmtId="0" fontId="40" fillId="2" borderId="0" xfId="47" applyFont="1" applyFill="1" applyBorder="1" applyAlignment="1" applyProtection="1">
      <alignment horizontal="left" vertical="center" wrapText="1"/>
    </xf>
    <xf numFmtId="0" fontId="41" fillId="2" borderId="0" xfId="47" applyFont="1" applyFill="1" applyBorder="1" applyAlignment="1" applyProtection="1">
      <alignment horizontal="left" vertical="center" wrapText="1"/>
    </xf>
    <xf numFmtId="0" fontId="41" fillId="2" borderId="0" xfId="47" applyFont="1" applyFill="1" applyAlignment="1" applyProtection="1">
      <alignment horizontal="left" vertical="center" wrapText="1"/>
    </xf>
    <xf numFmtId="0" fontId="0" fillId="3" borderId="19" xfId="0" applyFill="1" applyBorder="1" applyAlignment="1" applyProtection="1">
      <alignment wrapText="1"/>
    </xf>
    <xf numFmtId="0" fontId="0" fillId="3" borderId="3" xfId="0" applyFill="1" applyBorder="1" applyAlignment="1" applyProtection="1">
      <alignment wrapText="1"/>
    </xf>
    <xf numFmtId="0" fontId="2" fillId="3" borderId="19" xfId="0" applyFont="1" applyFill="1" applyBorder="1" applyAlignment="1" applyProtection="1">
      <alignment vertical="center"/>
    </xf>
    <xf numFmtId="0" fontId="2" fillId="3" borderId="3" xfId="0" applyFont="1" applyFill="1" applyBorder="1" applyAlignment="1" applyProtection="1">
      <alignment vertical="center"/>
    </xf>
    <xf numFmtId="0" fontId="31" fillId="43" borderId="13" xfId="0" applyFont="1" applyFill="1" applyBorder="1" applyAlignment="1">
      <alignment horizontal="left"/>
    </xf>
    <xf numFmtId="0" fontId="31" fillId="43" borderId="0" xfId="0" applyFont="1" applyFill="1" applyBorder="1" applyAlignment="1">
      <alignment horizontal="left"/>
    </xf>
    <xf numFmtId="0" fontId="31" fillId="43" borderId="21" xfId="0" applyFont="1" applyFill="1" applyBorder="1" applyAlignment="1">
      <alignment horizontal="left"/>
    </xf>
    <xf numFmtId="0" fontId="23" fillId="0" borderId="13" xfId="0" applyFont="1" applyBorder="1" applyAlignment="1">
      <alignment horizontal="left" vertical="center" wrapText="1"/>
    </xf>
    <xf numFmtId="0" fontId="24" fillId="0" borderId="0" xfId="0" applyFont="1" applyBorder="1" applyAlignment="1">
      <alignment horizontal="left" vertical="center" wrapText="1"/>
    </xf>
    <xf numFmtId="0" fontId="24" fillId="0" borderId="21" xfId="0" applyFont="1" applyBorder="1" applyAlignment="1">
      <alignment horizontal="left" vertical="center" wrapText="1"/>
    </xf>
    <xf numFmtId="0" fontId="25" fillId="43" borderId="13" xfId="0" applyFont="1" applyFill="1" applyBorder="1" applyAlignment="1">
      <alignment horizontal="left"/>
    </xf>
    <xf numFmtId="0" fontId="25" fillId="43" borderId="0" xfId="0" applyFont="1" applyFill="1" applyBorder="1" applyAlignment="1">
      <alignment horizontal="left"/>
    </xf>
    <xf numFmtId="0" fontId="25" fillId="43" borderId="21" xfId="0" applyFont="1" applyFill="1" applyBorder="1" applyAlignment="1">
      <alignment horizontal="left"/>
    </xf>
    <xf numFmtId="0" fontId="33" fillId="0" borderId="13" xfId="0" applyFont="1" applyBorder="1" applyAlignment="1">
      <alignment horizontal="left" vertical="center" wrapText="1"/>
    </xf>
    <xf numFmtId="0" fontId="34" fillId="0" borderId="0" xfId="0" applyFont="1" applyBorder="1" applyAlignment="1">
      <alignment horizontal="left" vertical="center" wrapText="1"/>
    </xf>
    <xf numFmtId="0" fontId="34" fillId="0" borderId="21" xfId="0" applyFont="1" applyBorder="1" applyAlignment="1">
      <alignment horizontal="left" vertical="center" wrapText="1"/>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xf numFmtId="0" fontId="38" fillId="0" borderId="24" xfId="0" applyFont="1" applyBorder="1" applyAlignment="1">
      <alignment horizontal="left" vertical="center" wrapText="1"/>
    </xf>
    <xf numFmtId="0" fontId="32" fillId="44" borderId="15" xfId="0" applyFont="1" applyFill="1" applyBorder="1" applyAlignment="1">
      <alignment horizontal="left"/>
    </xf>
    <xf numFmtId="0" fontId="32" fillId="44" borderId="2" xfId="0" applyFont="1" applyFill="1" applyBorder="1" applyAlignment="1">
      <alignment horizontal="left"/>
    </xf>
    <xf numFmtId="0" fontId="38" fillId="0" borderId="13" xfId="0" applyFont="1" applyBorder="1" applyAlignment="1">
      <alignment horizontal="left" vertical="center" wrapText="1"/>
    </xf>
    <xf numFmtId="0" fontId="38" fillId="0" borderId="0" xfId="0" applyFont="1" applyBorder="1" applyAlignment="1">
      <alignment horizontal="left" vertical="center" wrapText="1"/>
    </xf>
    <xf numFmtId="0" fontId="38" fillId="0" borderId="21" xfId="0" applyFont="1" applyBorder="1" applyAlignment="1">
      <alignment horizontal="left" vertical="center" wrapText="1"/>
    </xf>
    <xf numFmtId="0" fontId="23" fillId="0" borderId="0" xfId="0" applyFont="1" applyBorder="1" applyAlignment="1">
      <alignment horizontal="left" vertical="center" wrapText="1"/>
    </xf>
    <xf numFmtId="0" fontId="23" fillId="0" borderId="21" xfId="0" applyFont="1" applyBorder="1" applyAlignment="1">
      <alignment horizontal="left" vertical="center" wrapText="1"/>
    </xf>
    <xf numFmtId="0" fontId="23" fillId="0" borderId="13" xfId="0" applyFont="1" applyBorder="1" applyAlignment="1">
      <alignment horizontal="left"/>
    </xf>
    <xf numFmtId="0" fontId="23" fillId="0" borderId="0" xfId="0" applyFont="1" applyBorder="1" applyAlignment="1">
      <alignment horizontal="left"/>
    </xf>
    <xf numFmtId="0" fontId="23" fillId="0" borderId="21" xfId="0" applyFont="1" applyBorder="1" applyAlignment="1">
      <alignment horizontal="left"/>
    </xf>
    <xf numFmtId="0" fontId="26" fillId="2" borderId="16" xfId="0" applyFont="1" applyFill="1" applyBorder="1" applyProtection="1">
      <protection locked="0"/>
    </xf>
  </cellXfs>
  <cellStyles count="48">
    <cellStyle name="20% - Accent1" xfId="9" builtinId="30" customBuiltin="1"/>
    <cellStyle name="20% - Accent2" xfId="13" builtinId="34" customBuiltin="1"/>
    <cellStyle name="20% - Accent3" xfId="17" builtinId="38" customBuiltin="1"/>
    <cellStyle name="20% - Accent4" xfId="21" builtinId="42" customBuiltin="1"/>
    <cellStyle name="20% - Accent5" xfId="25" builtinId="46" customBuiltin="1"/>
    <cellStyle name="20% - Accent6" xfId="29" builtinId="50" customBuiltin="1"/>
    <cellStyle name="40% - Accent1" xfId="10" builtinId="31" customBuiltin="1"/>
    <cellStyle name="40% - Accent2" xfId="14" builtinId="35" customBuiltin="1"/>
    <cellStyle name="40% - Accent3" xfId="18" builtinId="39" customBuiltin="1"/>
    <cellStyle name="40% - Accent4" xfId="22" builtinId="43" customBuiltin="1"/>
    <cellStyle name="40% - Accent5" xfId="26" builtinId="47" customBuiltin="1"/>
    <cellStyle name="40% - Accent6" xfId="30" builtinId="51" customBuiltin="1"/>
    <cellStyle name="60% - Accent1" xfId="11" builtinId="32" customBuiltin="1"/>
    <cellStyle name="60% - Accent2" xfId="15" builtinId="36" customBuiltin="1"/>
    <cellStyle name="60% - Accent3" xfId="19" builtinId="40" customBuiltin="1"/>
    <cellStyle name="60% - Accent4" xfId="23" builtinId="44" customBuiltin="1"/>
    <cellStyle name="60% - Accent5" xfId="27" builtinId="48" customBuiltin="1"/>
    <cellStyle name="60% - Accent6" xfId="31" builtinId="52" customBuiltin="1"/>
    <cellStyle name="Accent1" xfId="8" builtinId="29" customBuiltin="1"/>
    <cellStyle name="Accent2" xfId="12" builtinId="33" customBuiltin="1"/>
    <cellStyle name="Accent3" xfId="16" builtinId="37" customBuiltin="1"/>
    <cellStyle name="Accent4" xfId="20" builtinId="41" customBuiltin="1"/>
    <cellStyle name="Accent5" xfId="24" builtinId="45" customBuiltin="1"/>
    <cellStyle name="Accent6" xfId="28" builtinId="49" customBuiltin="1"/>
    <cellStyle name="Bad" xfId="5" builtinId="27" customBuiltin="1"/>
    <cellStyle name="Calculation 2" xfId="33" xr:uid="{F493F226-5014-401D-AE86-075B9D57ABFE}"/>
    <cellStyle name="Calculation 3" xfId="32" xr:uid="{DCF0BA74-5971-4D42-ACB0-BC51382EC91F}"/>
    <cellStyle name="Check Cell" xfId="7" builtinId="23" customBuiltin="1"/>
    <cellStyle name="Comma 2" xfId="35" xr:uid="{57D3234E-B672-445E-8A6E-4122886EDD7F}"/>
    <cellStyle name="Comma 3" xfId="34" xr:uid="{D26891A3-75BE-46E7-AED2-346D856CFCBF}"/>
    <cellStyle name="Explanatory Text 2" xfId="36" xr:uid="{6F7AF183-3009-4BFE-8B9D-BD1E746EF739}"/>
    <cellStyle name="Followed Hyperlink 2" xfId="37" xr:uid="{120FD74B-D592-41EE-A9F6-3106C61E5082}"/>
    <cellStyle name="Good" xfId="4" builtinId="26" customBuiltin="1"/>
    <cellStyle name="Hyperlink" xfId="47" builtinId="8"/>
    <cellStyle name="Hyperlink 2" xfId="38" xr:uid="{CFB3CAA0-1155-4562-8E5E-2728982C1C7A}"/>
    <cellStyle name="Input 2" xfId="39" xr:uid="{17AF6934-1EC3-4097-A495-17D389EA9FD7}"/>
    <cellStyle name="Input data" xfId="40" xr:uid="{16E090D9-C455-4C23-A1F0-830826C86A43}"/>
    <cellStyle name="Linked Cell 2" xfId="41" xr:uid="{DEC8E5FB-B949-4428-BD9A-9B88F9341B02}"/>
    <cellStyle name="Neutral" xfId="6" builtinId="28" customBuiltin="1"/>
    <cellStyle name="Normal" xfId="0" builtinId="0"/>
    <cellStyle name="Normal 2" xfId="1" xr:uid="{8144F635-FA0F-4589-907C-4BD61EA571D2}"/>
    <cellStyle name="Normal 3" xfId="2" xr:uid="{EF6062C1-5189-4F52-AC19-576DE0E38453}"/>
    <cellStyle name="Note 2" xfId="42" xr:uid="{86CCFE98-0200-4D2B-B57C-8E12F2FF4714}"/>
    <cellStyle name="Output 2" xfId="43" xr:uid="{C8F9CF12-4E09-42B6-9514-778AF59A8D3E}"/>
    <cellStyle name="Percent 2" xfId="44" xr:uid="{CF5030DD-745A-4B32-9473-BD37DB2DE837}"/>
    <cellStyle name="Selection" xfId="45" xr:uid="{567427E6-03C7-4AAF-852E-206BDEC2CC54}"/>
    <cellStyle name="Title" xfId="3" builtinId="15" customBuiltin="1"/>
    <cellStyle name="Warning Text 2" xfId="46" xr:uid="{601B2799-E1EE-4E1E-A151-D6903926A52F}"/>
  </cellStyles>
  <dxfs count="0"/>
  <tableStyles count="0" defaultTableStyle="TableStyleMedium2" defaultPivotStyle="PivotStyleLight16"/>
  <colors>
    <mruColors>
      <color rgb="FFEEEEEE"/>
      <color rgb="FF00A792"/>
      <color rgb="FF4D4D4D"/>
      <color rgb="FFF3A21D"/>
      <color rgb="FFC85D0D"/>
      <color rgb="FFFEB938"/>
      <color rgb="FFA737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solidFill>
                  <a:sysClr val="windowText" lastClr="000000"/>
                </a:solidFill>
              </a:rPr>
              <a:t>A breakdown of your annual carbon emissions</a:t>
            </a:r>
          </a:p>
        </c:rich>
      </c:tx>
      <c:layout>
        <c:manualLayout>
          <c:xMode val="edge"/>
          <c:yMode val="edge"/>
          <c:x val="0.30043997885883833"/>
          <c:y val="2.68045211699434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C479-4FFE-90EB-13E9D0E8765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479-4FFE-90EB-13E9D0E876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C479-4FFE-90EB-13E9D0E8765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C479-4FFE-90EB-13E9D0E876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6-C479-4FFE-90EB-13E9D0E87651}"/>
              </c:ext>
            </c:extLst>
          </c:dPt>
          <c:dPt>
            <c:idx val="5"/>
            <c:bubble3D val="0"/>
            <c:explosion val="1"/>
            <c:spPr>
              <a:solidFill>
                <a:schemeClr val="accent6"/>
              </a:solidFill>
              <a:ln w="19050">
                <a:solidFill>
                  <a:schemeClr val="lt1"/>
                </a:solidFill>
              </a:ln>
              <a:effectLst/>
            </c:spPr>
            <c:extLst>
              <c:ext xmlns:c16="http://schemas.microsoft.com/office/drawing/2014/chart" uri="{C3380CC4-5D6E-409C-BE32-E72D297353CC}">
                <c16:uniqueId val="{00000007-C479-4FFE-90EB-13E9D0E8765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8-C479-4FFE-90EB-13E9D0E8765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9-C479-4FFE-90EB-13E9D0E8765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A-C479-4FFE-90EB-13E9D0E8765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C479-4FFE-90EB-13E9D0E8765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C-C479-4FFE-90EB-13E9D0E8765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D-C479-4FFE-90EB-13E9D0E87651}"/>
              </c:ext>
            </c:extLst>
          </c:dPt>
          <c:dLbls>
            <c:dLbl>
              <c:idx val="11"/>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D-C479-4FFE-90EB-13E9D0E87651}"/>
                </c:ext>
              </c:extLst>
            </c:dLbl>
            <c:numFmt formatCode="0%;\,\-0%;" sourceLinked="0"/>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'Carbon Emissions Calculator'!$AA$16:$AA$27</c:f>
              <c:strCache>
                <c:ptCount val="12"/>
                <c:pt idx="0">
                  <c:v> </c:v>
                </c:pt>
                <c:pt idx="1">
                  <c:v> </c:v>
                </c:pt>
                <c:pt idx="2">
                  <c:v> </c:v>
                </c:pt>
                <c:pt idx="3">
                  <c:v> </c:v>
                </c:pt>
                <c:pt idx="4">
                  <c:v> </c:v>
                </c:pt>
                <c:pt idx="5">
                  <c:v> </c:v>
                </c:pt>
                <c:pt idx="6">
                  <c:v> </c:v>
                </c:pt>
                <c:pt idx="7">
                  <c:v> </c:v>
                </c:pt>
                <c:pt idx="8">
                  <c:v> </c:v>
                </c:pt>
                <c:pt idx="9">
                  <c:v> </c:v>
                </c:pt>
                <c:pt idx="10">
                  <c:v> </c:v>
                </c:pt>
                <c:pt idx="11">
                  <c:v> </c:v>
                </c:pt>
              </c:strCache>
            </c:strRef>
          </c:cat>
          <c:val>
            <c:numRef>
              <c:f>'Carbon Emissions Calculator'!$I$16:$I$27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479-4FFE-90EB-13E9D0E87651}"/>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103623</xdr:colOff>
      <xdr:row>38</xdr:row>
      <xdr:rowOff>35986</xdr:rowOff>
    </xdr:from>
    <xdr:to>
      <xdr:col>3</xdr:col>
      <xdr:colOff>1204232</xdr:colOff>
      <xdr:row>38</xdr:row>
      <xdr:rowOff>292553</xdr:rowOff>
    </xdr:to>
    <xdr:pic>
      <xdr:nvPicPr>
        <xdr:cNvPr id="3" name="Picture 2">
          <a:extLst>
            <a:ext uri="{FF2B5EF4-FFF2-40B4-BE49-F238E27FC236}">
              <a16:creationId xmlns:a16="http://schemas.microsoft.com/office/drawing/2014/main" id="{14FBAC61-4417-4740-8DE6-2803C9B58312}"/>
            </a:ext>
          </a:extLst>
        </xdr:cNvPr>
        <xdr:cNvPicPr>
          <a:picLocks noChangeAspect="1"/>
        </xdr:cNvPicPr>
      </xdr:nvPicPr>
      <xdr:blipFill>
        <a:blip xmlns:r="http://schemas.openxmlformats.org/officeDocument/2006/relationships" r:embed="rId1"/>
        <a:stretch>
          <a:fillRect/>
        </a:stretch>
      </xdr:blipFill>
      <xdr:spPr>
        <a:xfrm>
          <a:off x="5716569" y="13092040"/>
          <a:ext cx="1100609" cy="256567"/>
        </a:xfrm>
        <a:prstGeom prst="rect">
          <a:avLst/>
        </a:prstGeom>
      </xdr:spPr>
    </xdr:pic>
    <xdr:clientData/>
  </xdr:twoCellAnchor>
  <xdr:twoCellAnchor>
    <xdr:from>
      <xdr:col>1</xdr:col>
      <xdr:colOff>17619</xdr:colOff>
      <xdr:row>31</xdr:row>
      <xdr:rowOff>27214</xdr:rowOff>
    </xdr:from>
    <xdr:to>
      <xdr:col>3</xdr:col>
      <xdr:colOff>1483178</xdr:colOff>
      <xdr:row>31</xdr:row>
      <xdr:rowOff>4231821</xdr:rowOff>
    </xdr:to>
    <xdr:graphicFrame macro="">
      <xdr:nvGraphicFramePr>
        <xdr:cNvPr id="7" name="Chart 3">
          <a:extLst>
            <a:ext uri="{FF2B5EF4-FFF2-40B4-BE49-F238E27FC236}">
              <a16:creationId xmlns:a16="http://schemas.microsoft.com/office/drawing/2014/main" id="{8DA67502-C57F-4782-8889-B3C3EFA157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947057</xdr:colOff>
      <xdr:row>0</xdr:row>
      <xdr:rowOff>208643</xdr:rowOff>
    </xdr:from>
    <xdr:to>
      <xdr:col>3</xdr:col>
      <xdr:colOff>1340359</xdr:colOff>
      <xdr:row>0</xdr:row>
      <xdr:rowOff>594265</xdr:rowOff>
    </xdr:to>
    <xdr:pic>
      <xdr:nvPicPr>
        <xdr:cNvPr id="10" name="2021 visit lincolnshire-Business logo-01.png" descr="2021 visit lincolnshire-Business logo-01.png">
          <a:extLst>
            <a:ext uri="{FF2B5EF4-FFF2-40B4-BE49-F238E27FC236}">
              <a16:creationId xmlns:a16="http://schemas.microsoft.com/office/drawing/2014/main" id="{F913939A-0DB2-405C-B9FB-3AA6DF803C6E}"/>
            </a:ext>
          </a:extLst>
        </xdr:cNvPr>
        <xdr:cNvPicPr>
          <a:picLocks noChangeAspect="1"/>
        </xdr:cNvPicPr>
      </xdr:nvPicPr>
      <xdr:blipFill>
        <a:blip xmlns:r="http://schemas.openxmlformats.org/officeDocument/2006/relationships" r:embed="rId3"/>
        <a:stretch>
          <a:fillRect/>
        </a:stretch>
      </xdr:blipFill>
      <xdr:spPr>
        <a:xfrm>
          <a:off x="5283200" y="208643"/>
          <a:ext cx="1926373" cy="385622"/>
        </a:xfrm>
        <a:prstGeom prst="rect">
          <a:avLst/>
        </a:prstGeom>
        <a:ln w="12700" cap="flat">
          <a:noFill/>
          <a:miter lim="400000"/>
        </a:ln>
        <a:effectLst/>
      </xdr:spPr>
    </xdr:pic>
    <xdr:clientData/>
  </xdr:twoCellAnchor>
  <xdr:twoCellAnchor editAs="oneCell">
    <xdr:from>
      <xdr:col>1</xdr:col>
      <xdr:colOff>10583</xdr:colOff>
      <xdr:row>0</xdr:row>
      <xdr:rowOff>0</xdr:rowOff>
    </xdr:from>
    <xdr:to>
      <xdr:col>1</xdr:col>
      <xdr:colOff>1878926</xdr:colOff>
      <xdr:row>0</xdr:row>
      <xdr:rowOff>622300</xdr:rowOff>
    </xdr:to>
    <xdr:pic>
      <xdr:nvPicPr>
        <xdr:cNvPr id="6" name="Picture 5">
          <a:extLst>
            <a:ext uri="{FF2B5EF4-FFF2-40B4-BE49-F238E27FC236}">
              <a16:creationId xmlns:a16="http://schemas.microsoft.com/office/drawing/2014/main" id="{57DD1763-F231-45B7-8EA5-00DBA2001C83}"/>
            </a:ext>
          </a:extLst>
        </xdr:cNvPr>
        <xdr:cNvPicPr>
          <a:picLocks noChangeAspect="1"/>
        </xdr:cNvPicPr>
      </xdr:nvPicPr>
      <xdr:blipFill>
        <a:blip xmlns:r="http://schemas.openxmlformats.org/officeDocument/2006/relationships" r:embed="rId4"/>
        <a:stretch>
          <a:fillRect/>
        </a:stretch>
      </xdr:blipFill>
      <xdr:spPr>
        <a:xfrm>
          <a:off x="95250" y="0"/>
          <a:ext cx="1868343" cy="622300"/>
        </a:xfrm>
        <a:prstGeom prst="rect">
          <a:avLst/>
        </a:prstGeom>
      </xdr:spPr>
    </xdr:pic>
    <xdr:clientData/>
  </xdr:twoCellAnchor>
  <xdr:twoCellAnchor editAs="oneCell">
    <xdr:from>
      <xdr:col>3</xdr:col>
      <xdr:colOff>181428</xdr:colOff>
      <xdr:row>38</xdr:row>
      <xdr:rowOff>362858</xdr:rowOff>
    </xdr:from>
    <xdr:to>
      <xdr:col>3</xdr:col>
      <xdr:colOff>1420312</xdr:colOff>
      <xdr:row>38</xdr:row>
      <xdr:rowOff>750610</xdr:rowOff>
    </xdr:to>
    <xdr:pic>
      <xdr:nvPicPr>
        <xdr:cNvPr id="2" name="Picture 7">
          <a:extLst>
            <a:ext uri="{FF2B5EF4-FFF2-40B4-BE49-F238E27FC236}">
              <a16:creationId xmlns:a16="http://schemas.microsoft.com/office/drawing/2014/main" id="{C2BF85B0-2938-4B74-BB3F-E15F10A4BD47}"/>
            </a:ext>
          </a:extLst>
        </xdr:cNvPr>
        <xdr:cNvPicPr>
          <a:picLocks noChangeAspect="1"/>
        </xdr:cNvPicPr>
      </xdr:nvPicPr>
      <xdr:blipFill>
        <a:blip xmlns:r="http://schemas.openxmlformats.org/officeDocument/2006/relationships" r:embed="rId5"/>
        <a:stretch>
          <a:fillRect/>
        </a:stretch>
      </xdr:blipFill>
      <xdr:spPr>
        <a:xfrm>
          <a:off x="6050642" y="13543644"/>
          <a:ext cx="1238884" cy="387752"/>
        </a:xfrm>
        <a:prstGeom prst="rect">
          <a:avLst/>
        </a:prstGeom>
      </xdr:spPr>
    </xdr:pic>
    <xdr:clientData/>
  </xdr:twoCellAnchor>
</xdr:wsDr>
</file>

<file path=xl/theme/theme1.xml><?xml version="1.0" encoding="utf-8"?>
<a:theme xmlns:a="http://schemas.openxmlformats.org/drawingml/2006/main" name="Office Theme">
  <a:themeElements>
    <a:clrScheme name="LCC GTT">
      <a:dk1>
        <a:sysClr val="windowText" lastClr="000000"/>
      </a:dk1>
      <a:lt1>
        <a:sysClr val="window" lastClr="FFFFFF"/>
      </a:lt1>
      <a:dk2>
        <a:srgbClr val="44546A"/>
      </a:dk2>
      <a:lt2>
        <a:srgbClr val="E7E6E6"/>
      </a:lt2>
      <a:accent1>
        <a:srgbClr val="00A591"/>
      </a:accent1>
      <a:accent2>
        <a:srgbClr val="007860"/>
      </a:accent2>
      <a:accent3>
        <a:srgbClr val="407ACC"/>
      </a:accent3>
      <a:accent4>
        <a:srgbClr val="BBB841"/>
      </a:accent4>
      <a:accent5>
        <a:srgbClr val="CC5B34"/>
      </a:accent5>
      <a:accent6>
        <a:srgbClr val="BAB57A"/>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usiness.visitlincolnshire.com/resources/green-toolkit/" TargetMode="External"/><Relationship Id="rId2" Type="http://schemas.openxmlformats.org/officeDocument/2006/relationships/hyperlink" Target="https://considerategroup.com/" TargetMode="External"/><Relationship Id="rId1" Type="http://schemas.openxmlformats.org/officeDocument/2006/relationships/hyperlink" Target="https://business.visitlincolnshire.com/resources/green-toolki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C83CF-CEE6-4447-8FBE-D8AFF57799AB}">
  <sheetPr codeName="Sheet1"/>
  <dimension ref="A1:XFC1048576"/>
  <sheetViews>
    <sheetView showZeros="0" tabSelected="1" zoomScaleNormal="100" workbookViewId="0">
      <selection activeCell="D10" sqref="D10"/>
    </sheetView>
  </sheetViews>
  <sheetFormatPr defaultColWidth="0" defaultRowHeight="14.4" zeroHeight="1"/>
  <cols>
    <col min="1" max="1" width="1.21875" style="1" customWidth="1"/>
    <col min="2" max="2" width="60.77734375" style="2" customWidth="1"/>
    <col min="3" max="3" width="22" style="2" customWidth="1"/>
    <col min="4" max="4" width="24.21875" style="2" customWidth="1"/>
    <col min="5" max="5" width="1.77734375" style="2" customWidth="1"/>
    <col min="6" max="6" width="3.21875" style="2" hidden="1"/>
    <col min="7" max="7" width="3.21875" style="3" hidden="1"/>
    <col min="8" max="8" width="15.21875" style="3" hidden="1"/>
    <col min="9" max="9" width="9.21875" style="3" hidden="1"/>
    <col min="10" max="11" width="3.21875" style="3" hidden="1"/>
    <col min="12" max="12" width="18.44140625" style="3" hidden="1"/>
    <col min="13" max="13" width="14" style="3" hidden="1"/>
    <col min="14" max="14" width="42.44140625" style="3" hidden="1"/>
    <col min="15" max="15" width="3.44140625" style="3" hidden="1"/>
    <col min="16" max="16" width="27.44140625" style="3" hidden="1"/>
    <col min="17" max="17" width="35.44140625" style="3" hidden="1"/>
    <col min="18" max="25" width="3.21875" style="3" hidden="1"/>
    <col min="26" max="26" width="21.21875" style="3" hidden="1"/>
    <col min="27" max="16382" width="3.21875" style="3" hidden="1"/>
    <col min="16383" max="16383" width="0.44140625" style="3" hidden="1"/>
    <col min="16384" max="16384" width="3.21875" style="3" hidden="1" customWidth="1"/>
  </cols>
  <sheetData>
    <row r="1" spans="1:27" s="28" customFormat="1" ht="54" customHeight="1" thickBot="1">
      <c r="A1" s="37"/>
      <c r="B1" s="44"/>
      <c r="C1" s="38"/>
      <c r="D1" s="44"/>
      <c r="E1" s="37"/>
    </row>
    <row r="2" spans="1:27" s="23" customFormat="1" ht="27.75" customHeight="1">
      <c r="A2" s="28"/>
      <c r="B2" s="57" t="s">
        <v>47</v>
      </c>
      <c r="C2" s="58"/>
      <c r="D2" s="59"/>
      <c r="E2" s="28"/>
      <c r="F2" s="31"/>
      <c r="H2" s="32"/>
    </row>
    <row r="3" spans="1:27" s="23" customFormat="1" ht="15" customHeight="1">
      <c r="A3" s="28"/>
      <c r="B3" s="60"/>
      <c r="C3" s="61"/>
      <c r="D3" s="62"/>
      <c r="E3" s="28"/>
      <c r="F3" s="31"/>
    </row>
    <row r="4" spans="1:27" s="23" customFormat="1" ht="17.399999999999999">
      <c r="A4" s="28"/>
      <c r="B4" s="76" t="s">
        <v>4</v>
      </c>
      <c r="C4" s="77"/>
      <c r="D4" s="78"/>
      <c r="E4" s="28"/>
      <c r="F4" s="31"/>
    </row>
    <row r="5" spans="1:27" s="23" customFormat="1" ht="14.55" customHeight="1">
      <c r="A5" s="28"/>
      <c r="B5" s="66" t="s">
        <v>84</v>
      </c>
      <c r="C5" s="67"/>
      <c r="D5" s="68"/>
      <c r="E5" s="28"/>
      <c r="F5" s="31"/>
    </row>
    <row r="6" spans="1:27" s="23" customFormat="1" ht="15.6" customHeight="1">
      <c r="A6" s="28"/>
      <c r="B6" s="66"/>
      <c r="C6" s="67"/>
      <c r="D6" s="68"/>
      <c r="E6" s="28"/>
      <c r="F6" s="31"/>
    </row>
    <row r="7" spans="1:27" s="23" customFormat="1" ht="15" customHeight="1">
      <c r="A7" s="28"/>
      <c r="B7" s="66"/>
      <c r="C7" s="67"/>
      <c r="D7" s="68"/>
      <c r="E7" s="28"/>
      <c r="F7" s="31"/>
    </row>
    <row r="8" spans="1:27" s="23" customFormat="1" ht="17.399999999999999">
      <c r="A8" s="28"/>
      <c r="B8" s="82" t="s">
        <v>5</v>
      </c>
      <c r="C8" s="83"/>
      <c r="D8" s="84"/>
      <c r="E8" s="28"/>
      <c r="F8" s="31"/>
    </row>
    <row r="9" spans="1:27" s="23" customFormat="1" ht="55.5" customHeight="1">
      <c r="A9" s="28"/>
      <c r="B9" s="85" t="s">
        <v>83</v>
      </c>
      <c r="C9" s="86"/>
      <c r="D9" s="87"/>
      <c r="E9" s="28"/>
      <c r="F9" s="31"/>
      <c r="H9" s="32"/>
    </row>
    <row r="10" spans="1:27" ht="16.2" thickBot="1">
      <c r="A10" s="33"/>
      <c r="B10" s="51" t="s">
        <v>52</v>
      </c>
      <c r="C10" s="52"/>
      <c r="D10" s="101"/>
      <c r="E10" s="35"/>
      <c r="F10" s="30"/>
      <c r="H10" s="4"/>
    </row>
    <row r="11" spans="1:27" ht="17.399999999999999">
      <c r="A11" s="33"/>
      <c r="B11" s="82" t="s">
        <v>6</v>
      </c>
      <c r="C11" s="83"/>
      <c r="D11" s="84"/>
      <c r="E11" s="34"/>
    </row>
    <row r="12" spans="1:27" ht="53.25" customHeight="1">
      <c r="A12" s="33"/>
      <c r="B12" s="79" t="s">
        <v>53</v>
      </c>
      <c r="C12" s="96"/>
      <c r="D12" s="97"/>
      <c r="E12" s="34"/>
      <c r="H12" s="4"/>
    </row>
    <row r="13" spans="1:27" ht="17.399999999999999">
      <c r="A13" s="33"/>
      <c r="B13" s="82" t="s">
        <v>7</v>
      </c>
      <c r="C13" s="83"/>
      <c r="D13" s="84"/>
      <c r="E13" s="34"/>
      <c r="L13" s="24" t="s">
        <v>61</v>
      </c>
      <c r="M13" s="25"/>
      <c r="N13" s="26"/>
      <c r="P13" s="72" t="s">
        <v>60</v>
      </c>
      <c r="Q13" s="73"/>
    </row>
    <row r="14" spans="1:27" ht="30" customHeight="1">
      <c r="A14" s="33"/>
      <c r="B14" s="79" t="s">
        <v>8</v>
      </c>
      <c r="C14" s="80"/>
      <c r="D14" s="81"/>
      <c r="E14" s="34"/>
      <c r="L14" s="8" t="s">
        <v>1</v>
      </c>
      <c r="M14" s="9">
        <v>0.21233000000000002</v>
      </c>
      <c r="N14" s="20" t="s">
        <v>66</v>
      </c>
      <c r="P14" s="22">
        <f>C31*0.025</f>
        <v>0</v>
      </c>
      <c r="Q14" s="22" t="s">
        <v>76</v>
      </c>
    </row>
    <row r="15" spans="1:27" ht="17.399999999999999">
      <c r="A15" s="33"/>
      <c r="B15" s="40" t="s">
        <v>55</v>
      </c>
      <c r="C15" s="39" t="s">
        <v>9</v>
      </c>
      <c r="D15" s="41" t="s">
        <v>51</v>
      </c>
      <c r="E15" s="34"/>
      <c r="H15" s="74" t="s">
        <v>75</v>
      </c>
      <c r="I15" s="75"/>
      <c r="L15" s="8" t="s">
        <v>13</v>
      </c>
      <c r="M15" s="10">
        <v>2.70553</v>
      </c>
      <c r="N15" s="20" t="s">
        <v>14</v>
      </c>
    </row>
    <row r="16" spans="1:27">
      <c r="A16" s="33"/>
      <c r="B16" s="42" t="s">
        <v>10</v>
      </c>
      <c r="C16" s="45"/>
      <c r="D16" s="46"/>
      <c r="E16" s="34"/>
      <c r="H16" s="6" t="s">
        <v>0</v>
      </c>
      <c r="I16" s="7">
        <f>D16*M14</f>
        <v>0</v>
      </c>
      <c r="L16" s="8" t="s">
        <v>17</v>
      </c>
      <c r="M16" s="10">
        <v>0.25337999999999999</v>
      </c>
      <c r="N16" s="20" t="s">
        <v>64</v>
      </c>
      <c r="Z16" s="5" t="s">
        <v>77</v>
      </c>
      <c r="AA16" s="3" t="str">
        <f>IF(D16&gt;0,Z16," ")</f>
        <v xml:space="preserve"> </v>
      </c>
    </row>
    <row r="17" spans="1:27">
      <c r="A17" s="33"/>
      <c r="B17" s="43" t="s">
        <v>11</v>
      </c>
      <c r="C17" s="45"/>
      <c r="D17" s="47"/>
      <c r="E17" s="34"/>
      <c r="H17" s="6" t="s">
        <v>12</v>
      </c>
      <c r="I17" s="7" t="b">
        <f>IF(C17="Litres",D17*M15,IF(C17="kWh",D17*M16))</f>
        <v>0</v>
      </c>
      <c r="L17" s="8" t="s">
        <v>20</v>
      </c>
      <c r="M17" s="10">
        <v>2.5401400000000001</v>
      </c>
      <c r="N17" s="20"/>
      <c r="Z17" s="5" t="s">
        <v>78</v>
      </c>
      <c r="AA17" s="3" t="str">
        <f t="shared" ref="AA17:AA27" si="0">IF(D17&gt;0,Z17," ")</f>
        <v xml:space="preserve"> </v>
      </c>
    </row>
    <row r="18" spans="1:27">
      <c r="A18" s="33"/>
      <c r="B18" s="43" t="s">
        <v>15</v>
      </c>
      <c r="C18" s="45"/>
      <c r="D18" s="47"/>
      <c r="E18" s="34"/>
      <c r="H18" s="6" t="s">
        <v>16</v>
      </c>
      <c r="I18" s="7" t="b">
        <f>IF(C18="Litres",D18*M17,IF(C18="kWh",D18*M18))</f>
        <v>0</v>
      </c>
      <c r="L18" s="8" t="s">
        <v>22</v>
      </c>
      <c r="M18" s="9">
        <v>0.24676999999999999</v>
      </c>
      <c r="N18" s="20"/>
      <c r="Z18" s="5" t="s">
        <v>79</v>
      </c>
      <c r="AA18" s="3" t="str">
        <f t="shared" si="0"/>
        <v xml:space="preserve"> </v>
      </c>
    </row>
    <row r="19" spans="1:27">
      <c r="A19" s="33"/>
      <c r="B19" s="43" t="s">
        <v>18</v>
      </c>
      <c r="C19" s="45"/>
      <c r="D19" s="47"/>
      <c r="E19" s="34"/>
      <c r="H19" s="6" t="s">
        <v>19</v>
      </c>
      <c r="I19" s="7" t="b">
        <f>IF(C19="Litres",D19*M19,IF(C19="kWh",D19*M20))</f>
        <v>0</v>
      </c>
      <c r="L19" s="8" t="s">
        <v>24</v>
      </c>
      <c r="M19" s="10">
        <v>1.5570900000000001</v>
      </c>
      <c r="N19" s="20"/>
      <c r="Z19" s="5" t="s">
        <v>19</v>
      </c>
      <c r="AA19" s="3" t="str">
        <f t="shared" si="0"/>
        <v xml:space="preserve"> </v>
      </c>
    </row>
    <row r="20" spans="1:27">
      <c r="A20" s="33"/>
      <c r="B20" s="43" t="s">
        <v>21</v>
      </c>
      <c r="C20" s="45"/>
      <c r="D20" s="47"/>
      <c r="E20" s="34"/>
      <c r="H20" s="6" t="s">
        <v>2</v>
      </c>
      <c r="I20" s="7" t="b">
        <f>IF(C20="kWh",D20*M21,IF(C20="m3",D20*M22))</f>
        <v>0</v>
      </c>
      <c r="L20" s="8" t="s">
        <v>27</v>
      </c>
      <c r="M20" s="10">
        <v>0.21448999999999999</v>
      </c>
      <c r="N20" s="20" t="s">
        <v>64</v>
      </c>
      <c r="Z20" s="5" t="s">
        <v>2</v>
      </c>
      <c r="AA20" s="3" t="str">
        <f t="shared" si="0"/>
        <v xml:space="preserve"> </v>
      </c>
    </row>
    <row r="21" spans="1:27">
      <c r="A21" s="33"/>
      <c r="B21" s="43" t="s">
        <v>23</v>
      </c>
      <c r="C21" s="45"/>
      <c r="D21" s="47"/>
      <c r="E21" s="34"/>
      <c r="H21" s="6" t="s">
        <v>3</v>
      </c>
      <c r="I21" s="7" t="b">
        <f>IF(C21="Litres",D21*M23,IF(C21="m3",D21*M24))</f>
        <v>0</v>
      </c>
      <c r="L21" s="8" t="s">
        <v>30</v>
      </c>
      <c r="M21" s="10">
        <v>0.18315999999999999</v>
      </c>
      <c r="N21" s="20" t="s">
        <v>65</v>
      </c>
      <c r="Z21" s="5" t="s">
        <v>3</v>
      </c>
      <c r="AA21" s="3" t="str">
        <f t="shared" si="0"/>
        <v xml:space="preserve"> </v>
      </c>
    </row>
    <row r="22" spans="1:27">
      <c r="A22" s="33"/>
      <c r="B22" s="43" t="s">
        <v>25</v>
      </c>
      <c r="C22" s="45"/>
      <c r="D22" s="47"/>
      <c r="E22" s="34"/>
      <c r="H22" s="6" t="s">
        <v>26</v>
      </c>
      <c r="I22" s="7">
        <f>D22*M25</f>
        <v>0</v>
      </c>
      <c r="L22" s="8" t="s">
        <v>33</v>
      </c>
      <c r="M22" s="10">
        <v>2.02135</v>
      </c>
      <c r="N22" s="20" t="s">
        <v>63</v>
      </c>
      <c r="Z22" s="5" t="s">
        <v>80</v>
      </c>
      <c r="AA22" s="3" t="str">
        <f t="shared" si="0"/>
        <v xml:space="preserve"> </v>
      </c>
    </row>
    <row r="23" spans="1:27">
      <c r="A23" s="33"/>
      <c r="B23" s="43" t="s">
        <v>28</v>
      </c>
      <c r="C23" s="45"/>
      <c r="D23" s="47"/>
      <c r="E23" s="34"/>
      <c r="H23" s="6" t="s">
        <v>29</v>
      </c>
      <c r="I23" s="7">
        <f>D23*M26</f>
        <v>0</v>
      </c>
      <c r="L23" s="8" t="s">
        <v>36</v>
      </c>
      <c r="M23" s="11">
        <f>149/1000000</f>
        <v>1.4899999999999999E-4</v>
      </c>
      <c r="N23" s="20" t="s">
        <v>67</v>
      </c>
      <c r="Z23" s="5" t="s">
        <v>81</v>
      </c>
      <c r="AA23" s="3" t="str">
        <f t="shared" si="0"/>
        <v xml:space="preserve"> </v>
      </c>
    </row>
    <row r="24" spans="1:27">
      <c r="A24" s="33"/>
      <c r="B24" s="43" t="s">
        <v>31</v>
      </c>
      <c r="C24" s="45"/>
      <c r="D24" s="47"/>
      <c r="E24" s="34"/>
      <c r="H24" s="6" t="s">
        <v>32</v>
      </c>
      <c r="I24" s="7">
        <f>D24*M27</f>
        <v>0</v>
      </c>
      <c r="L24" s="8" t="s">
        <v>39</v>
      </c>
      <c r="M24" s="11">
        <v>0.14899999999999999</v>
      </c>
      <c r="N24" s="21" t="s">
        <v>68</v>
      </c>
      <c r="Z24" s="5" t="s">
        <v>82</v>
      </c>
      <c r="AA24" s="3" t="str">
        <f t="shared" si="0"/>
        <v xml:space="preserve"> </v>
      </c>
    </row>
    <row r="25" spans="1:27">
      <c r="A25" s="33"/>
      <c r="B25" s="43" t="s">
        <v>34</v>
      </c>
      <c r="C25" s="45"/>
      <c r="D25" s="47"/>
      <c r="E25" s="34"/>
      <c r="H25" s="6" t="s">
        <v>35</v>
      </c>
      <c r="I25" s="7" t="b">
        <f>IF(C25="km",D25*M28,IF(C25="Miles",D25*(M28*0.6124)))</f>
        <v>0</v>
      </c>
      <c r="L25" s="8" t="s">
        <v>26</v>
      </c>
      <c r="M25" s="12">
        <f>467.0458/1000</f>
        <v>0.46704580000000001</v>
      </c>
      <c r="N25" s="21" t="s">
        <v>69</v>
      </c>
      <c r="Z25" s="5" t="s">
        <v>35</v>
      </c>
      <c r="AA25" s="3" t="str">
        <f t="shared" si="0"/>
        <v xml:space="preserve"> </v>
      </c>
    </row>
    <row r="26" spans="1:27">
      <c r="A26" s="33"/>
      <c r="B26" s="43" t="s">
        <v>37</v>
      </c>
      <c r="C26" s="45"/>
      <c r="D26" s="47"/>
      <c r="E26" s="34"/>
      <c r="H26" s="6" t="s">
        <v>38</v>
      </c>
      <c r="I26" s="7" t="b">
        <f>IF(C26="km",D26*M29,IF(C26="Miles",D26*(M29*0.6124)))</f>
        <v>0</v>
      </c>
      <c r="L26" s="13" t="s">
        <v>29</v>
      </c>
      <c r="M26" s="14">
        <f>21.2935658914729/1000</f>
        <v>2.1293565891472899E-2</v>
      </c>
      <c r="N26" s="20" t="s">
        <v>70</v>
      </c>
      <c r="Z26" s="5" t="s">
        <v>38</v>
      </c>
      <c r="AA26" s="3" t="str">
        <f t="shared" si="0"/>
        <v xml:space="preserve"> </v>
      </c>
    </row>
    <row r="27" spans="1:27">
      <c r="A27" s="33"/>
      <c r="B27" s="43" t="s">
        <v>40</v>
      </c>
      <c r="C27" s="45"/>
      <c r="D27" s="47"/>
      <c r="E27" s="34"/>
      <c r="H27" s="6" t="s">
        <v>41</v>
      </c>
      <c r="I27" s="7" t="b">
        <f>IF(C27="km",D27*M30,IF(C27="miles",D27*M31))</f>
        <v>0</v>
      </c>
      <c r="L27" s="8" t="s">
        <v>32</v>
      </c>
      <c r="M27" s="14">
        <f>8.9506976744186/1000</f>
        <v>8.9506976744186013E-3</v>
      </c>
      <c r="N27" s="20" t="s">
        <v>71</v>
      </c>
      <c r="Z27" s="5" t="s">
        <v>41</v>
      </c>
      <c r="AA27" s="3" t="str">
        <f t="shared" si="0"/>
        <v xml:space="preserve"> </v>
      </c>
    </row>
    <row r="28" spans="1:27">
      <c r="A28" s="33"/>
      <c r="B28" s="54"/>
      <c r="C28" s="55"/>
      <c r="D28" s="56"/>
      <c r="E28" s="34"/>
      <c r="H28" s="6" t="s">
        <v>62</v>
      </c>
      <c r="I28" s="7">
        <f>SUM(I16:I27)</f>
        <v>0</v>
      </c>
      <c r="L28" s="13" t="s">
        <v>43</v>
      </c>
      <c r="M28" s="11">
        <v>0.15353000000000003</v>
      </c>
      <c r="N28" s="20" t="s">
        <v>72</v>
      </c>
    </row>
    <row r="29" spans="1:27" ht="17.399999999999999">
      <c r="A29" s="33"/>
      <c r="B29" s="82" t="s">
        <v>50</v>
      </c>
      <c r="C29" s="83"/>
      <c r="D29" s="84"/>
      <c r="E29" s="34"/>
      <c r="L29" s="8" t="s">
        <v>44</v>
      </c>
      <c r="M29" s="16">
        <v>3.5490000000000001E-2</v>
      </c>
      <c r="N29" s="20" t="s">
        <v>73</v>
      </c>
    </row>
    <row r="30" spans="1:27" ht="14.55" customHeight="1">
      <c r="A30" s="33"/>
      <c r="B30" s="98" t="s">
        <v>49</v>
      </c>
      <c r="C30" s="99"/>
      <c r="D30" s="100"/>
      <c r="E30" s="34"/>
      <c r="L30" s="13" t="s">
        <v>45</v>
      </c>
      <c r="M30" s="17">
        <v>0.18717</v>
      </c>
      <c r="N30" s="20" t="s">
        <v>74</v>
      </c>
    </row>
    <row r="31" spans="1:27" ht="15.6">
      <c r="A31" s="33"/>
      <c r="B31" s="49" t="s">
        <v>48</v>
      </c>
      <c r="C31" s="48">
        <f>I28</f>
        <v>0</v>
      </c>
      <c r="D31" s="50" t="s">
        <v>42</v>
      </c>
      <c r="E31" s="34"/>
      <c r="L31" s="13" t="s">
        <v>46</v>
      </c>
      <c r="M31" s="18">
        <v>0.30121999999999999</v>
      </c>
      <c r="N31" s="20" t="s">
        <v>74</v>
      </c>
    </row>
    <row r="32" spans="1:27" ht="335.55" customHeight="1">
      <c r="A32" s="33"/>
      <c r="B32" s="63"/>
      <c r="C32" s="64"/>
      <c r="D32" s="65"/>
      <c r="E32" s="34"/>
      <c r="H32" s="3">
        <v>0.16239999999999999</v>
      </c>
      <c r="I32" s="15"/>
    </row>
    <row r="33" spans="1:14">
      <c r="A33" s="33"/>
      <c r="B33" s="63"/>
      <c r="C33" s="64"/>
      <c r="D33" s="65"/>
      <c r="E33" s="34"/>
      <c r="I33" s="15"/>
    </row>
    <row r="34" spans="1:14" ht="17.399999999999999">
      <c r="A34" s="33"/>
      <c r="B34" s="82" t="s">
        <v>56</v>
      </c>
      <c r="C34" s="83"/>
      <c r="D34" s="84"/>
      <c r="E34" s="34"/>
      <c r="I34" s="15"/>
      <c r="N34" s="23"/>
    </row>
    <row r="35" spans="1:14" ht="15" customHeight="1">
      <c r="A35" s="33"/>
      <c r="B35" s="93" t="s">
        <v>57</v>
      </c>
      <c r="C35" s="94"/>
      <c r="D35" s="95"/>
      <c r="E35" s="34"/>
      <c r="I35" s="15"/>
      <c r="N35" s="23"/>
    </row>
    <row r="36" spans="1:14" ht="15" customHeight="1">
      <c r="A36" s="33"/>
      <c r="B36" s="91" t="s">
        <v>58</v>
      </c>
      <c r="C36" s="92"/>
      <c r="D36" s="53">
        <f>P14</f>
        <v>0</v>
      </c>
      <c r="E36" s="36"/>
      <c r="F36" s="29"/>
      <c r="I36" s="15"/>
      <c r="N36" s="23"/>
    </row>
    <row r="37" spans="1:14" ht="15" customHeight="1" thickBot="1">
      <c r="A37" s="33"/>
      <c r="B37" s="88" t="s">
        <v>59</v>
      </c>
      <c r="C37" s="89"/>
      <c r="D37" s="90"/>
      <c r="E37" s="34"/>
      <c r="I37" s="15"/>
      <c r="N37" s="23"/>
    </row>
    <row r="38" spans="1:14" ht="6" customHeight="1">
      <c r="A38" s="28"/>
      <c r="B38" s="69" t="s">
        <v>54</v>
      </c>
      <c r="C38" s="70"/>
      <c r="D38" s="1"/>
      <c r="E38" s="28"/>
      <c r="N38" s="23"/>
    </row>
    <row r="39" spans="1:14" ht="63.6" customHeight="1">
      <c r="B39" s="71"/>
      <c r="C39" s="71"/>
      <c r="D39" s="27"/>
      <c r="E39" s="1"/>
    </row>
    <row r="40" spans="1:14" hidden="1">
      <c r="B40" s="1"/>
      <c r="C40" s="1"/>
      <c r="D40" s="1"/>
      <c r="E40" s="1"/>
    </row>
    <row r="41" spans="1:14" hidden="1">
      <c r="B41" s="1"/>
      <c r="C41" s="1"/>
      <c r="D41" s="1"/>
      <c r="E41" s="1"/>
    </row>
    <row r="42" spans="1:14" hidden="1">
      <c r="B42" s="1"/>
      <c r="C42" s="1"/>
      <c r="D42" s="1"/>
      <c r="E42" s="1"/>
    </row>
    <row r="43" spans="1:14" hidden="1">
      <c r="B43" s="1"/>
      <c r="C43" s="1"/>
      <c r="D43" s="1"/>
      <c r="E43" s="1"/>
      <c r="H43" s="15"/>
      <c r="I43" s="15"/>
    </row>
    <row r="44" spans="1:14" hidden="1">
      <c r="B44" s="1"/>
      <c r="C44" s="1"/>
      <c r="D44" s="1"/>
      <c r="E44" s="1"/>
    </row>
    <row r="45" spans="1:14" hidden="1">
      <c r="B45" s="1"/>
      <c r="C45" s="1"/>
      <c r="D45" s="1"/>
      <c r="E45" s="1"/>
    </row>
    <row r="46" spans="1:14" hidden="1">
      <c r="B46" s="1"/>
      <c r="C46" s="1"/>
      <c r="D46" s="1"/>
      <c r="E46" s="1"/>
      <c r="H46" s="19"/>
      <c r="I46" s="15"/>
    </row>
    <row r="47" spans="1:14" hidden="1">
      <c r="B47" s="1"/>
      <c r="C47" s="1"/>
      <c r="D47" s="1"/>
      <c r="E47" s="1"/>
      <c r="H47" s="19"/>
    </row>
    <row r="48" spans="1:14" hidden="1">
      <c r="B48" s="1"/>
      <c r="C48" s="1"/>
      <c r="D48" s="1"/>
      <c r="E48" s="1"/>
      <c r="H48" s="19"/>
    </row>
    <row r="49" spans="5:5" hidden="1">
      <c r="E49" s="1"/>
    </row>
    <row r="1048576" ht="22.5" hidden="1" customHeight="1"/>
  </sheetData>
  <sheetProtection algorithmName="SHA-512" hashValue="vHwPxt6lZSKnnVDTAnQPpCB3qNFW9Nmz2Bvu8IlNczGEX4lnAab31HBafY0ZawBEjgkyoVQYVHcuQbJFk8vRTw==" saltValue="yDqXT6LaXN4Plet7cJzYwA==" spinCount="100000" sheet="1" selectLockedCells="1"/>
  <mergeCells count="20">
    <mergeCell ref="P13:Q13"/>
    <mergeCell ref="H15:I15"/>
    <mergeCell ref="B4:D4"/>
    <mergeCell ref="B14:D14"/>
    <mergeCell ref="B13:D13"/>
    <mergeCell ref="B8:D8"/>
    <mergeCell ref="B9:D9"/>
    <mergeCell ref="B11:D11"/>
    <mergeCell ref="B12:D12"/>
    <mergeCell ref="B28:D28"/>
    <mergeCell ref="B2:D3"/>
    <mergeCell ref="B32:D33"/>
    <mergeCell ref="B5:D7"/>
    <mergeCell ref="B38:C39"/>
    <mergeCell ref="B37:D37"/>
    <mergeCell ref="B36:C36"/>
    <mergeCell ref="B34:D34"/>
    <mergeCell ref="B35:D35"/>
    <mergeCell ref="B29:D29"/>
    <mergeCell ref="B30:D30"/>
  </mergeCells>
  <dataValidations count="7">
    <dataValidation type="list" allowBlank="1" showInputMessage="1" showErrorMessage="1" sqref="C21" xr:uid="{1AB58DAB-E790-4B10-9863-4DB37F586D30}">
      <formula1>"Litres, m3"</formula1>
    </dataValidation>
    <dataValidation type="list" allowBlank="1" showInputMessage="1" showErrorMessage="1" sqref="C25:C27" xr:uid="{05BFC40A-1AF9-476C-9C7D-C6255898B28B}">
      <formula1>"km, miles"</formula1>
    </dataValidation>
    <dataValidation type="list" allowBlank="1" showInputMessage="1" showErrorMessage="1" sqref="C17:C19" xr:uid="{6E7CE91A-CFEE-4AD0-9317-B4CB2FD302B1}">
      <formula1>"Litres, kWh"</formula1>
    </dataValidation>
    <dataValidation type="list" allowBlank="1" showInputMessage="1" showErrorMessage="1" sqref="C20" xr:uid="{36C35620-2182-4567-90D6-0325096E1C07}">
      <formula1>"kWh, m3"</formula1>
    </dataValidation>
    <dataValidation type="list" allowBlank="1" showInputMessage="1" showErrorMessage="1" sqref="C16" xr:uid="{7FC7B597-FFC8-4B59-A629-7E79533696B5}">
      <formula1>"Kilowatt hours (kWh)"</formula1>
    </dataValidation>
    <dataValidation type="list" allowBlank="1" showInputMessage="1" showErrorMessage="1" sqref="D10" xr:uid="{641F1A62-CDFA-45BC-8679-BFFBC8A6E0F1}">
      <formula1>"2018, 2019, 2020, 2021, 2022, 2023, 2024"</formula1>
    </dataValidation>
    <dataValidation type="list" allowBlank="1" showInputMessage="1" showErrorMessage="1" sqref="C22:C24" xr:uid="{8B59EEED-D427-4730-BD82-37D38D1F2DCC}">
      <formula1>"Kg"</formula1>
    </dataValidation>
  </dataValidations>
  <hyperlinks>
    <hyperlink ref="B37:D37" r:id="rId1" display="For more information on how to offset/mitigate your carbon emissions, please go to the Green Tourism Toolkit." xr:uid="{83E09E35-4CD8-42EA-88F2-7FC59C2EDEBA}"/>
    <hyperlink ref="B38:C39" r:id="rId2" display="This tool was created by Considerate Group© - supporting hospitality businesses to become measurably and inspiringly more sustainable." xr:uid="{22070FCF-E230-4FB6-A3FF-ACCC820B7EAA}"/>
    <hyperlink ref="B5:D7" r:id="rId3" display="https://business.visitlincolnshire.com/resources/green-toolkit/" xr:uid="{8D96BF66-5CF3-44D0-B95A-FA0E861C91B9}"/>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097B1E9EC781458FD69E31FB728474" ma:contentTypeVersion="13" ma:contentTypeDescription="Create a new document." ma:contentTypeScope="" ma:versionID="2db8425d88d6187de05373daab381f21">
  <xsd:schema xmlns:xsd="http://www.w3.org/2001/XMLSchema" xmlns:xs="http://www.w3.org/2001/XMLSchema" xmlns:p="http://schemas.microsoft.com/office/2006/metadata/properties" xmlns:ns2="11240c38-243a-4cd4-8916-448dd56101aa" xmlns:ns3="7426a4b6-699c-4c65-af00-7c4847a3bb86" targetNamespace="http://schemas.microsoft.com/office/2006/metadata/properties" ma:root="true" ma:fieldsID="002c2fd5373d352feab2943356125914" ns2:_="" ns3:_="">
    <xsd:import namespace="11240c38-243a-4cd4-8916-448dd56101aa"/>
    <xsd:import namespace="7426a4b6-699c-4c65-af00-7c4847a3bb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40c38-243a-4cd4-8916-448dd56101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26a4b6-699c-4c65-af00-7c4847a3bb8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296038-F6C0-4B88-85D5-EA85E9673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40c38-243a-4cd4-8916-448dd56101aa"/>
    <ds:schemaRef ds:uri="7426a4b6-699c-4c65-af00-7c4847a3bb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86A6EB-D66F-48E2-968A-0B508C862C1A}">
  <ds:schemaRefs>
    <ds:schemaRef ds:uri="http://purl.org/dc/dcmitype/"/>
    <ds:schemaRef ds:uri="7426a4b6-699c-4c65-af00-7c4847a3bb86"/>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 ds:uri="11240c38-243a-4cd4-8916-448dd56101a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EA3E7AC-DED5-4C24-915B-6AFF58027B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Carbon Emissions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Papachristidis</dc:creator>
  <cp:keywords/>
  <dc:description/>
  <cp:lastModifiedBy>Isaac Pelham-Chipper</cp:lastModifiedBy>
  <cp:revision/>
  <dcterms:created xsi:type="dcterms:W3CDTF">2022-01-07T14:21:18Z</dcterms:created>
  <dcterms:modified xsi:type="dcterms:W3CDTF">2022-02-10T09:40:54Z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0x010100EF097B1E9EC781458FD69E31FB728474</vt:lpwstr>
  </property>
</Properties>
</file>